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G10" i="1" l="1"/>
  <c r="F9" i="1"/>
  <c r="G9" i="1" s="1"/>
  <c r="G8" i="1"/>
  <c r="F7" i="1"/>
  <c r="I7" i="1" s="1"/>
  <c r="J7" i="1" s="1"/>
  <c r="K7" i="1" s="1"/>
  <c r="F6" i="1"/>
  <c r="I6" i="1" s="1"/>
  <c r="J6" i="1" s="1"/>
  <c r="K6" i="1" s="1"/>
  <c r="I9" i="1" l="1"/>
  <c r="J9" i="1" s="1"/>
  <c r="K9" i="1" s="1"/>
  <c r="I8" i="1"/>
  <c r="J8" i="1" s="1"/>
  <c r="K8" i="1" s="1"/>
  <c r="I10" i="1"/>
  <c r="G7" i="1"/>
  <c r="G6" i="1"/>
</calcChain>
</file>

<file path=xl/sharedStrings.xml><?xml version="1.0" encoding="utf-8"?>
<sst xmlns="http://schemas.openxmlformats.org/spreadsheetml/2006/main" count="60" uniqueCount="48">
  <si>
    <t>MAPA DE RIESGOS DE MACROPROCESO GESTION HUMANA</t>
  </si>
  <si>
    <t>PROCESO: GESTION HUMANA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</si>
  <si>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</si>
  <si>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</si>
  <si>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</si>
  <si>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</si>
  <si>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</si>
  <si>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</si>
  <si>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</si>
  <si>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</si>
  <si>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</si>
  <si>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</si>
  <si>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</si>
  <si>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</si>
  <si>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</si>
  <si>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</si>
  <si>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</si>
  <si>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falencias en la elaboracion del diagnostico de necesidades para la implementacion del plan estrategico de desarrollo del talento humano</t>
  </si>
  <si>
    <t>demora y entrega  de la informacion en  la presentacion de planes estrategicos los cuales no responden a la realidad de las condiciones del recurso humano</t>
  </si>
  <si>
    <t>diagnostico y verificacion del plan de desarrollo humano</t>
  </si>
  <si>
    <t>n/a</t>
  </si>
  <si>
    <t>plan de diagnostico para el levantamiento oportuno de las nescesidades a nivel de talento humano</t>
  </si>
  <si>
    <t>lideres de procesos</t>
  </si>
  <si>
    <t>falta de ejecucion de las estrategias identificadas en los diferentes planes de la gestion de talento humano</t>
  </si>
  <si>
    <t>insatisfaccion del funcionario y disiminucion de la productividad</t>
  </si>
  <si>
    <t>verificacion del plan de desarrollo humano</t>
  </si>
  <si>
    <t>plan de seguimiento y control  al plan de desarrollo humano y al diagnostico de las necesidades delo cuerpo de trabajo</t>
  </si>
  <si>
    <t>falta de estudios de accidentes e incidentes laborales</t>
  </si>
  <si>
    <t>generacion de accidentes,incidentes y enfermedades laborales</t>
  </si>
  <si>
    <t>programa de salud ocupacional</t>
  </si>
  <si>
    <t>eep de acuerdo a su actividad</t>
  </si>
  <si>
    <t>no esta sistematizado  el proceso de nomina</t>
  </si>
  <si>
    <t>descuadres en el pago de nomina</t>
  </si>
  <si>
    <t>creacion de software que permita sistematizar el proceso de nomina</t>
  </si>
  <si>
    <t>jefe de sistemas y ledres de procesos</t>
  </si>
  <si>
    <t>mal ejecucion en los procesos y procedimientos de la dependencia,dando atrazos en el desarrollo del mismo</t>
  </si>
  <si>
    <t>disminucion en la productividad</t>
  </si>
  <si>
    <t>plan de capacitacion</t>
  </si>
  <si>
    <t>control y seguimiento en el desarrollo oportuno del plan de capacitacion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</si>
  <si>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 MRP-MGH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</si>
  <si>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</si>
  <si>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</si>
  <si>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t>seguimiento y control al programa de salud ocupacional,con oportuna socializacion.</t>
  </si>
  <si>
    <t>NOTA: levantar que existen los planes de seguimiento y control y si no,realizar construccion de los mismos</t>
  </si>
  <si>
    <t>OBSERVACIONES</t>
  </si>
  <si>
    <t>FIRMA DE SEGUIMIENTO</t>
  </si>
  <si>
    <t>FIRMA DE DEPENDENCIA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</si>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</sst>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9" fillId="6" borderId="14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1086657</xdr:colOff>
      <xdr:row>0</xdr:row>
      <xdr:rowOff>241480</xdr:rowOff>
    </xdr:from>
    <xdr:to>
      <xdr:col>2</xdr:col>
      <xdr:colOff>268310</xdr:colOff>
      <xdr:row>0</xdr:row>
      <xdr:rowOff>865709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657" y="241480"/>
          <a:ext cx="1757428" cy="6242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B4" zoomScale="71" zoomScaleNormal="71" workbookViewId="0">
      <selection activeCell="F9" sqref="F9"/>
    </sheetView>
  </sheetViews>
  <sheetFormatPr baseColWidth="10" defaultRowHeight="15" x14ac:dyDescent="0.25"/>
  <cols>
    <col min="1" max="1" width="17.7109375" customWidth="1"/>
    <col min="2" max="2" width="20.85546875" customWidth="1"/>
    <col min="3" max="3" width="25.28515625" customWidth="1"/>
    <col min="10" max="10" width="12.85546875" customWidth="1"/>
    <col min="11" max="11" width="19.28515625" customWidth="1"/>
    <col min="12" max="12" width="14.42578125" customWidth="1"/>
    <col min="13" max="13" width="16.5703125" customWidth="1"/>
    <col min="14" max="14" width="14.28515625" customWidth="1"/>
    <col min="16" max="16" width="21" customWidth="1"/>
  </cols>
  <sheetData>
    <row r="1" spans="1:16" ht="77.25" customHeight="1" x14ac:dyDescent="0.25">
      <c r="C1" s="17" t="s">
        <v>0</v>
      </c>
      <c r="D1" s="18"/>
      <c r="E1" s="18"/>
      <c r="F1" s="18"/>
      <c r="G1" s="18"/>
      <c r="H1" s="18"/>
      <c r="I1" s="18"/>
      <c r="J1" s="18"/>
      <c r="K1" s="18"/>
      <c r="L1" s="18"/>
      <c r="M1" s="19"/>
      <c r="N1" s="34" t="s">
        <v>39</v>
      </c>
      <c r="O1" s="35"/>
    </row>
    <row r="2" spans="1:16" ht="63.75" customHeight="1" x14ac:dyDescent="0.25">
      <c r="A2" s="20" t="s">
        <v>1</v>
      </c>
      <c r="B2" s="21"/>
      <c r="C2" s="22"/>
      <c r="D2" s="26" t="s">
        <v>2</v>
      </c>
      <c r="E2" s="27"/>
      <c r="F2" s="27"/>
      <c r="G2" s="27"/>
      <c r="H2" s="27"/>
      <c r="I2" s="27"/>
      <c r="J2" s="28"/>
      <c r="K2" s="1" t="s">
        <v>3</v>
      </c>
      <c r="L2" s="29"/>
      <c r="M2" s="29"/>
      <c r="N2" s="29"/>
      <c r="O2" s="1"/>
    </row>
    <row r="3" spans="1:16" ht="28.5" customHeight="1" x14ac:dyDescent="0.25">
      <c r="A3" s="23"/>
      <c r="B3" s="24"/>
      <c r="C3" s="25"/>
      <c r="D3" s="30" t="s">
        <v>4</v>
      </c>
      <c r="E3" s="30" t="s">
        <v>5</v>
      </c>
      <c r="F3" s="30" t="s">
        <v>6</v>
      </c>
      <c r="G3" s="30" t="s">
        <v>7</v>
      </c>
      <c r="H3" s="30" t="s">
        <v>8</v>
      </c>
      <c r="I3" s="30" t="s">
        <v>9</v>
      </c>
      <c r="J3" s="30" t="s">
        <v>10</v>
      </c>
      <c r="K3" s="30" t="s">
        <v>11</v>
      </c>
      <c r="L3" s="30" t="s">
        <v>40</v>
      </c>
      <c r="M3" s="30" t="s">
        <v>41</v>
      </c>
      <c r="N3" s="30" t="s">
        <v>12</v>
      </c>
      <c r="O3" s="2"/>
      <c r="P3" s="31" t="s">
        <v>44</v>
      </c>
    </row>
    <row r="4" spans="1:16" ht="35.25" customHeight="1" x14ac:dyDescent="0.25">
      <c r="A4" s="13" t="s">
        <v>13</v>
      </c>
      <c r="B4" s="15" t="s">
        <v>14</v>
      </c>
      <c r="C4" s="3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33" t="s">
        <v>15</v>
      </c>
      <c r="P4" s="31"/>
    </row>
    <row r="5" spans="1:16" ht="65.25" customHeight="1" x14ac:dyDescent="0.25">
      <c r="A5" s="14"/>
      <c r="B5" s="16"/>
      <c r="C5" s="1" t="s">
        <v>16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33"/>
      <c r="P5" s="32"/>
    </row>
    <row r="6" spans="1:16" ht="142.5" x14ac:dyDescent="0.25">
      <c r="A6" s="4" t="s">
        <v>17</v>
      </c>
      <c r="B6" s="5" t="s">
        <v>18</v>
      </c>
      <c r="C6" s="5" t="s">
        <v>19</v>
      </c>
      <c r="D6" s="5">
        <v>1</v>
      </c>
      <c r="E6" s="5">
        <v>4</v>
      </c>
      <c r="F6" s="5">
        <f>D6*E6</f>
        <v>4</v>
      </c>
      <c r="G6" s="6" t="str">
        <f>IF(AND(F6&gt;=2,F6&lt;=4),"B",IF(AND(F6&gt;=6,F6&lt;=8),"M",IF(AND(F6&gt;=10,F6&lt;=20),"A",IF(AND(F6&gt;=24,F6&lt;=40),"MA",""))))</f>
        <v>B</v>
      </c>
      <c r="H6" s="5">
        <v>10</v>
      </c>
      <c r="I6" s="5">
        <f>F6*H6</f>
        <v>40</v>
      </c>
      <c r="J6" s="7" t="str">
        <f>IF(I6=20,"4",IF(AND(I6&gt;=40,I6&lt;=120),"3",IF(AND(I6&gt;=150,I6&lt;=500),"2",IF(AND(I6&gt;=600,I6&lt;=4000),"1",""))))</f>
        <v>3</v>
      </c>
      <c r="K6" s="5" t="str">
        <f>IF(J6="1","NA",IF(J6="2","NA-ACE",IF(J6="3","A",IF(J6="4","A",""))))</f>
        <v>A</v>
      </c>
      <c r="L6" s="5" t="s">
        <v>20</v>
      </c>
      <c r="M6" s="5" t="s">
        <v>21</v>
      </c>
      <c r="N6" s="5" t="s">
        <v>20</v>
      </c>
      <c r="O6" s="5" t="s">
        <v>22</v>
      </c>
      <c r="P6" s="12"/>
    </row>
    <row r="7" spans="1:16" ht="128.25" x14ac:dyDescent="0.25">
      <c r="A7" s="4" t="s">
        <v>23</v>
      </c>
      <c r="B7" s="5" t="s">
        <v>24</v>
      </c>
      <c r="C7" s="5" t="s">
        <v>25</v>
      </c>
      <c r="D7" s="5">
        <v>2</v>
      </c>
      <c r="E7" s="5">
        <v>2</v>
      </c>
      <c r="F7" s="5">
        <f t="shared" ref="F7:F10" si="0">D7*E7</f>
        <v>4</v>
      </c>
      <c r="G7" s="6" t="str">
        <f t="shared" ref="G7:G10" si="1">IF(AND(F7&gt;=2,F7&lt;=4),"B",IF(AND(F7&gt;=6,F7&lt;=8),"M",IF(AND(F7&gt;=10,F7&lt;=20),"A",IF(AND(F7&gt;=24,F7&lt;=40),"MA",""))))</f>
        <v>B</v>
      </c>
      <c r="H7" s="5">
        <v>10</v>
      </c>
      <c r="I7" s="5">
        <f t="shared" ref="I7:I10" si="2">F7*H7</f>
        <v>40</v>
      </c>
      <c r="J7" s="5" t="str">
        <f t="shared" ref="J7:J9" si="3">IF(I7=20,"4",IF(AND(I7&gt;=40,I7&lt;=120),"3",IF(AND(I7&gt;=150,I7&lt;=500),"2",IF(AND(I7&gt;=600,I7&lt;=4000),"1",""))))</f>
        <v>3</v>
      </c>
      <c r="K7" s="5" t="str">
        <f t="shared" ref="K7:K9" si="4">IF(J7="1","NA",IF(J7="2","NA-ACE",IF(J7="3","A",IF(J7="4","A",""))))</f>
        <v>A</v>
      </c>
      <c r="L7" s="5" t="s">
        <v>20</v>
      </c>
      <c r="M7" s="5" t="s">
        <v>26</v>
      </c>
      <c r="N7" s="5" t="s">
        <v>20</v>
      </c>
      <c r="O7" s="5" t="s">
        <v>22</v>
      </c>
      <c r="P7" s="12"/>
    </row>
    <row r="8" spans="1:16" ht="99.75" x14ac:dyDescent="0.25">
      <c r="A8" s="8" t="s">
        <v>27</v>
      </c>
      <c r="B8" s="8" t="s">
        <v>28</v>
      </c>
      <c r="C8" s="8" t="s">
        <v>29</v>
      </c>
      <c r="D8" s="9">
        <v>2</v>
      </c>
      <c r="E8" s="9">
        <v>3</v>
      </c>
      <c r="F8" s="5">
        <v>2</v>
      </c>
      <c r="G8" s="6" t="str">
        <f t="shared" si="1"/>
        <v>B</v>
      </c>
      <c r="H8" s="9">
        <v>60</v>
      </c>
      <c r="I8" s="5">
        <f t="shared" si="2"/>
        <v>120</v>
      </c>
      <c r="J8" s="5" t="str">
        <f t="shared" si="3"/>
        <v>3</v>
      </c>
      <c r="K8" s="5" t="str">
        <f t="shared" si="4"/>
        <v>A</v>
      </c>
      <c r="L8" s="8" t="s">
        <v>20</v>
      </c>
      <c r="M8" s="8" t="s">
        <v>42</v>
      </c>
      <c r="N8" s="8" t="s">
        <v>30</v>
      </c>
      <c r="O8" s="8" t="s">
        <v>22</v>
      </c>
      <c r="P8" s="12"/>
    </row>
    <row r="9" spans="1:16" ht="85.5" x14ac:dyDescent="0.25">
      <c r="A9" s="10" t="s">
        <v>31</v>
      </c>
      <c r="B9" s="8" t="s">
        <v>32</v>
      </c>
      <c r="C9" s="8" t="s">
        <v>20</v>
      </c>
      <c r="D9" s="9">
        <v>6</v>
      </c>
      <c r="E9" s="9">
        <v>2</v>
      </c>
      <c r="F9" s="5">
        <f t="shared" si="0"/>
        <v>12</v>
      </c>
      <c r="G9" s="6" t="str">
        <f t="shared" si="1"/>
        <v>A</v>
      </c>
      <c r="H9" s="9">
        <v>10</v>
      </c>
      <c r="I9" s="8">
        <f t="shared" si="2"/>
        <v>120</v>
      </c>
      <c r="J9" s="5" t="str">
        <f t="shared" si="3"/>
        <v>3</v>
      </c>
      <c r="K9" s="5" t="str">
        <f t="shared" si="4"/>
        <v>A</v>
      </c>
      <c r="L9" s="8" t="s">
        <v>33</v>
      </c>
      <c r="M9" s="8" t="s">
        <v>20</v>
      </c>
      <c r="N9" s="8" t="s">
        <v>20</v>
      </c>
      <c r="O9" s="8" t="s">
        <v>34</v>
      </c>
      <c r="P9" s="12"/>
    </row>
    <row r="10" spans="1:16" ht="114" x14ac:dyDescent="0.25">
      <c r="A10" s="8" t="s">
        <v>35</v>
      </c>
      <c r="B10" s="8" t="s">
        <v>36</v>
      </c>
      <c r="C10" s="8" t="s">
        <v>37</v>
      </c>
      <c r="D10" s="9">
        <v>1</v>
      </c>
      <c r="E10" s="9">
        <v>3</v>
      </c>
      <c r="F10" s="5">
        <v>2</v>
      </c>
      <c r="G10" s="6" t="str">
        <f t="shared" si="1"/>
        <v>B</v>
      </c>
      <c r="H10" s="9">
        <v>10</v>
      </c>
      <c r="I10" s="8">
        <f t="shared" si="2"/>
        <v>20</v>
      </c>
      <c r="J10" s="5">
        <v>3</v>
      </c>
      <c r="K10" s="5" t="s">
        <v>47</v>
      </c>
      <c r="L10" s="9" t="s">
        <v>20</v>
      </c>
      <c r="M10" s="8" t="s">
        <v>38</v>
      </c>
      <c r="N10" s="8" t="s">
        <v>20</v>
      </c>
      <c r="O10" s="8" t="s">
        <v>22</v>
      </c>
      <c r="P10" s="12"/>
    </row>
    <row r="12" spans="1:16" ht="114" x14ac:dyDescent="0.25">
      <c r="A12" s="11" t="s">
        <v>43</v>
      </c>
      <c r="B12" s="11"/>
    </row>
    <row r="14" spans="1:16" x14ac:dyDescent="0.25">
      <c r="C14" t="s">
        <v>45</v>
      </c>
      <c r="H14" t="s">
        <v>46</v>
      </c>
    </row>
  </sheetData>
  <mergeCells count="20">
    <mergeCell ref="P3:P5"/>
    <mergeCell ref="O4:O5"/>
    <mergeCell ref="N1:O1"/>
    <mergeCell ref="J3:J5"/>
    <mergeCell ref="K3:K5"/>
    <mergeCell ref="L3:L5"/>
    <mergeCell ref="M3:M5"/>
    <mergeCell ref="N3:N5"/>
    <mergeCell ref="A4:A5"/>
    <mergeCell ref="B4:B5"/>
    <mergeCell ref="C1:M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2018-09-19T18:19:57Z</dcterms:created>
  <dcterms:modified xsi:type="dcterms:W3CDTF">2019-11-05T14:45:07Z</dcterms:modified>
</cp:coreProperties>
</file>