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10" i="1" l="1"/>
  <c r="I10" i="1" s="1"/>
  <c r="J10" i="1" s="1"/>
  <c r="K10" i="1" s="1"/>
  <c r="F9" i="1"/>
  <c r="I9" i="1" s="1"/>
  <c r="J9" i="1" s="1"/>
  <c r="K9" i="1" s="1"/>
  <c r="G8" i="1"/>
  <c r="F8" i="1"/>
  <c r="I8" i="1" s="1"/>
  <c r="J8" i="1" s="1"/>
  <c r="K8" i="1" s="1"/>
  <c r="I7" i="1"/>
  <c r="J7" i="1" s="1"/>
  <c r="K7" i="1" s="1"/>
  <c r="G7" i="1"/>
  <c r="F7" i="1"/>
  <c r="I6" i="1"/>
  <c r="J6" i="1" s="1"/>
  <c r="K6" i="1" s="1"/>
  <c r="F6" i="1"/>
  <c r="G6" i="1" s="1"/>
  <c r="G9" i="1" l="1"/>
  <c r="G10" i="1"/>
</calcChain>
</file>

<file path=xl/sharedStrings.xml><?xml version="1.0" encoding="utf-8"?>
<sst xmlns="http://schemas.openxmlformats.org/spreadsheetml/2006/main" count="55" uniqueCount="36">
  <si>
    <t>MAPA DE RIESGOS DEL PROCESO DE PLANIFICACION DEL SIG</t>
  </si>
  <si>
    <t>PROCESO: CONTRATACION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</si>
  <si>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</si>
  <si>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</si>
  <si>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</si>
  <si>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</si>
  <si>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</si>
  <si>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</si>
  <si>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</si>
  <si>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</si>
  <si>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</si>
  <si>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</si>
  <si>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</si>
  <si>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</si>
  <si>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</si>
  <si>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</si>
  <si>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</si>
  <si>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deficiencia en la elaboracion de las necesidades</t>
  </si>
  <si>
    <t>dificultad en la ejecucion y cumplimiento de metas</t>
  </si>
  <si>
    <t>n/a</t>
  </si>
  <si>
    <t>diagnostico y seguimiento al sistema de gestion</t>
  </si>
  <si>
    <t>lideres de procesos</t>
  </si>
  <si>
    <t>no inclusion de necesidades en el plan de adquisicion</t>
  </si>
  <si>
    <t>no se cumple con el cronograma de contratacion</t>
  </si>
  <si>
    <t>auditorias por parte de control interno y plan de seguimiento al cronograma de contratacion</t>
  </si>
  <si>
    <t>suministos inadecuados de productos por parte de los proveedores</t>
  </si>
  <si>
    <t>conflictos internos y externos con proveedores</t>
  </si>
  <si>
    <t>control en las especificacion y estandares de los productos suministrados</t>
  </si>
  <si>
    <t>seguimiento a la ejecucion del contrato por los interventores</t>
  </si>
  <si>
    <t>falta de requerimiento al con tratista e inicio del proceso sancionatorio</t>
  </si>
  <si>
    <t>desiganacion de supervisores no aptos para desempeñar la funcion</t>
  </si>
  <si>
    <t>ejecucion y supervision deficientes</t>
  </si>
  <si>
    <t>diagnostico y segumiento a las hojas de vida antes de  contratacion y de designar funciones al trabajador</t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</si>
  <si>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 xml:space="preserve">.MRP-PPC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</si>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</sst>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20"/>
      <color theme="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 textRotation="90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657225</xdr:colOff>
      <xdr:row>0</xdr:row>
      <xdr:rowOff>941160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671864" cy="941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zoomScale="84" zoomScaleNormal="84" workbookViewId="0">
      <selection activeCell="H3" sqref="H3:H5"/>
    </sheetView>
  </sheetViews>
  <sheetFormatPr baseColWidth="10" defaultRowHeight="15" x14ac:dyDescent="0.25"/>
  <cols>
    <col min="1" max="1" width="15.5703125" customWidth="1"/>
    <col min="3" max="3" width="26.85546875" customWidth="1"/>
    <col min="12" max="12" width="14.85546875" customWidth="1"/>
    <col min="13" max="13" width="15.7109375" customWidth="1"/>
    <col min="15" max="15" width="17.5703125" customWidth="1"/>
  </cols>
  <sheetData>
    <row r="1" spans="1:15" ht="84.75" customHeight="1" x14ac:dyDescent="0.25">
      <c r="C1" s="17" t="s">
        <v>0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5" t="s">
        <v>33</v>
      </c>
    </row>
    <row r="2" spans="1:15" ht="63" x14ac:dyDescent="0.25">
      <c r="A2" s="29" t="s">
        <v>1</v>
      </c>
      <c r="B2" s="30"/>
      <c r="C2" s="31"/>
      <c r="D2" s="25" t="s">
        <v>2</v>
      </c>
      <c r="E2" s="26"/>
      <c r="F2" s="26"/>
      <c r="G2" s="26"/>
      <c r="H2" s="26"/>
      <c r="I2" s="26"/>
      <c r="J2" s="27"/>
      <c r="K2" s="6" t="s">
        <v>3</v>
      </c>
      <c r="L2" s="28"/>
      <c r="M2" s="28"/>
      <c r="N2" s="28"/>
      <c r="O2" s="1"/>
    </row>
    <row r="3" spans="1:15" x14ac:dyDescent="0.25">
      <c r="A3" s="32"/>
      <c r="B3" s="33"/>
      <c r="C3" s="34"/>
      <c r="D3" s="19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 t="s">
        <v>9</v>
      </c>
      <c r="J3" s="19" t="s">
        <v>10</v>
      </c>
      <c r="K3" s="19" t="s">
        <v>11</v>
      </c>
      <c r="L3" s="19" t="s">
        <v>34</v>
      </c>
      <c r="M3" s="19" t="s">
        <v>35</v>
      </c>
      <c r="N3" s="22" t="s">
        <v>12</v>
      </c>
      <c r="O3" s="7"/>
    </row>
    <row r="4" spans="1:15" ht="15.75" x14ac:dyDescent="0.25">
      <c r="A4" s="23" t="s">
        <v>13</v>
      </c>
      <c r="B4" s="20" t="s">
        <v>14</v>
      </c>
      <c r="C4" s="8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16" t="s">
        <v>15</v>
      </c>
    </row>
    <row r="5" spans="1:15" ht="63" customHeight="1" x14ac:dyDescent="0.25">
      <c r="A5" s="24"/>
      <c r="B5" s="21"/>
      <c r="C5" s="6" t="s">
        <v>16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16"/>
    </row>
    <row r="6" spans="1:15" ht="105" x14ac:dyDescent="0.25">
      <c r="A6" s="11" t="s">
        <v>17</v>
      </c>
      <c r="B6" s="12" t="s">
        <v>18</v>
      </c>
      <c r="C6" s="9" t="s">
        <v>19</v>
      </c>
      <c r="D6" s="9">
        <v>6</v>
      </c>
      <c r="E6" s="9">
        <v>2</v>
      </c>
      <c r="F6" s="9">
        <f>D6*E6</f>
        <v>12</v>
      </c>
      <c r="G6" s="3" t="str">
        <f>IF(AND(F6&gt;=2,F6&lt;=4),"B",IF(AND(F6&gt;=6,F6&lt;=8),"M",IF(AND(F6&gt;=10,F6&lt;=20),"A",IF(AND(F6&gt;=24,F6&lt;=40),"MA",""))))</f>
        <v>A</v>
      </c>
      <c r="H6" s="9">
        <v>10</v>
      </c>
      <c r="I6" s="9">
        <f>F6*H6</f>
        <v>120</v>
      </c>
      <c r="J6" s="4" t="str">
        <f>IF(I6=20,"4",IF(AND(I6&gt;=40,I6&lt;=120),"3",IF(AND(I6&gt;=150,I6&lt;=500),"2",IF(AND(I6&gt;=600,I6&lt;=4000),"1",""))))</f>
        <v>3</v>
      </c>
      <c r="K6" s="2" t="str">
        <f>IF(J6="1","NA",IF(J6="2","NA-ACE",IF(J6="3","A",IF(J6="4","A",""))))</f>
        <v>A</v>
      </c>
      <c r="L6" s="9" t="s">
        <v>19</v>
      </c>
      <c r="M6" s="9" t="s">
        <v>20</v>
      </c>
      <c r="N6" s="9" t="s">
        <v>19</v>
      </c>
      <c r="O6" s="9" t="s">
        <v>21</v>
      </c>
    </row>
    <row r="7" spans="1:15" ht="165" x14ac:dyDescent="0.25">
      <c r="A7" s="11" t="s">
        <v>22</v>
      </c>
      <c r="B7" s="12" t="s">
        <v>23</v>
      </c>
      <c r="C7" s="9" t="s">
        <v>19</v>
      </c>
      <c r="D7" s="9">
        <v>2</v>
      </c>
      <c r="E7" s="9">
        <v>2</v>
      </c>
      <c r="F7" s="9">
        <f t="shared" ref="F7:F10" si="0">D7*E7</f>
        <v>4</v>
      </c>
      <c r="G7" s="3" t="str">
        <f t="shared" ref="G7:G10" si="1">IF(AND(F7&gt;=2,F7&lt;=4),"B",IF(AND(F7&gt;=6,F7&lt;=8),"M",IF(AND(F7&gt;=10,F7&lt;=20),"A",IF(AND(F7&gt;=24,F7&lt;=40),"MA",""))))</f>
        <v>B</v>
      </c>
      <c r="H7" s="9">
        <v>10</v>
      </c>
      <c r="I7" s="9">
        <f t="shared" ref="I7:I10" si="2">F7*H7</f>
        <v>40</v>
      </c>
      <c r="J7" s="2" t="str">
        <f t="shared" ref="J7:J10" si="3">IF(I7=20,"4",IF(AND(I7&gt;=40,I7&lt;=120),"3",IF(AND(I7&gt;=150,I7&lt;=500),"2",IF(AND(I7&gt;=600,I7&lt;=4000),"1",""))))</f>
        <v>3</v>
      </c>
      <c r="K7" s="2" t="str">
        <f t="shared" ref="K7:K10" si="4">IF(J7="1","NA",IF(J7="2","NA-ACE",IF(J7="3","A",IF(J7="4","A",""))))</f>
        <v>A</v>
      </c>
      <c r="L7" s="9" t="s">
        <v>19</v>
      </c>
      <c r="M7" s="9" t="s">
        <v>24</v>
      </c>
      <c r="N7" s="9" t="s">
        <v>19</v>
      </c>
      <c r="O7" s="9" t="s">
        <v>21</v>
      </c>
    </row>
    <row r="8" spans="1:15" ht="90" x14ac:dyDescent="0.25">
      <c r="A8" s="13" t="s">
        <v>25</v>
      </c>
      <c r="B8" s="13" t="s">
        <v>26</v>
      </c>
      <c r="C8" s="10" t="s">
        <v>19</v>
      </c>
      <c r="D8" s="15">
        <v>2</v>
      </c>
      <c r="E8" s="15">
        <v>3</v>
      </c>
      <c r="F8" s="9">
        <f t="shared" si="0"/>
        <v>6</v>
      </c>
      <c r="G8" s="3" t="str">
        <f t="shared" si="1"/>
        <v>M</v>
      </c>
      <c r="H8" s="15">
        <v>10</v>
      </c>
      <c r="I8" s="9">
        <f t="shared" si="2"/>
        <v>60</v>
      </c>
      <c r="J8" s="2" t="str">
        <f t="shared" si="3"/>
        <v>3</v>
      </c>
      <c r="K8" s="2" t="str">
        <f t="shared" si="4"/>
        <v>A</v>
      </c>
      <c r="L8" s="10" t="s">
        <v>19</v>
      </c>
      <c r="M8" s="10" t="s">
        <v>27</v>
      </c>
      <c r="N8" s="10" t="s">
        <v>19</v>
      </c>
      <c r="O8" s="10" t="s">
        <v>21</v>
      </c>
    </row>
    <row r="9" spans="1:15" ht="120" x14ac:dyDescent="0.25">
      <c r="A9" s="14" t="s">
        <v>28</v>
      </c>
      <c r="B9" s="13" t="s">
        <v>29</v>
      </c>
      <c r="C9" s="10" t="s">
        <v>19</v>
      </c>
      <c r="D9" s="15">
        <v>6</v>
      </c>
      <c r="E9" s="15">
        <v>3</v>
      </c>
      <c r="F9" s="9">
        <f t="shared" si="0"/>
        <v>18</v>
      </c>
      <c r="G9" s="3" t="str">
        <f t="shared" si="1"/>
        <v>A</v>
      </c>
      <c r="H9" s="15">
        <v>10</v>
      </c>
      <c r="I9" s="10">
        <f t="shared" si="2"/>
        <v>180</v>
      </c>
      <c r="J9" s="2" t="str">
        <f t="shared" si="3"/>
        <v>2</v>
      </c>
      <c r="K9" s="2" t="str">
        <f t="shared" si="4"/>
        <v>NA-ACE</v>
      </c>
      <c r="L9" s="15" t="s">
        <v>19</v>
      </c>
      <c r="M9" s="10" t="s">
        <v>24</v>
      </c>
      <c r="N9" s="10" t="s">
        <v>19</v>
      </c>
      <c r="O9" s="10" t="s">
        <v>21</v>
      </c>
    </row>
    <row r="10" spans="1:15" ht="120" x14ac:dyDescent="0.25">
      <c r="A10" s="13" t="s">
        <v>30</v>
      </c>
      <c r="B10" s="13" t="s">
        <v>31</v>
      </c>
      <c r="C10" s="10" t="s">
        <v>19</v>
      </c>
      <c r="D10" s="15">
        <v>6</v>
      </c>
      <c r="E10" s="15">
        <v>2</v>
      </c>
      <c r="F10" s="9">
        <f t="shared" si="0"/>
        <v>12</v>
      </c>
      <c r="G10" s="3" t="str">
        <f t="shared" si="1"/>
        <v>A</v>
      </c>
      <c r="H10" s="15">
        <v>10</v>
      </c>
      <c r="I10" s="10">
        <f t="shared" si="2"/>
        <v>120</v>
      </c>
      <c r="J10" s="2" t="str">
        <f t="shared" si="3"/>
        <v>3</v>
      </c>
      <c r="K10" s="2" t="str">
        <f t="shared" si="4"/>
        <v>A</v>
      </c>
      <c r="L10" s="15" t="s">
        <v>19</v>
      </c>
      <c r="M10" s="10" t="s">
        <v>32</v>
      </c>
      <c r="N10" s="10" t="s">
        <v>19</v>
      </c>
      <c r="O10" s="10" t="s">
        <v>21</v>
      </c>
    </row>
  </sheetData>
  <mergeCells count="18">
    <mergeCell ref="A4:A5"/>
    <mergeCell ref="B4:B5"/>
    <mergeCell ref="A2:C3"/>
    <mergeCell ref="D2:J2"/>
    <mergeCell ref="L2:N2"/>
    <mergeCell ref="D3:D5"/>
    <mergeCell ref="E3:E5"/>
    <mergeCell ref="F3:F5"/>
    <mergeCell ref="G3:G5"/>
    <mergeCell ref="H3:H5"/>
    <mergeCell ref="I3:I5"/>
    <mergeCell ref="O4:O5"/>
    <mergeCell ref="C1:N1"/>
    <mergeCell ref="J3:J5"/>
    <mergeCell ref="K3:K5"/>
    <mergeCell ref="L3:L5"/>
    <mergeCell ref="M3:M5"/>
    <mergeCell ref="N3:N5"/>
  </mergeCells>
  <conditionalFormatting sqref="J6:J10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10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10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2018-09-19T17:55:36Z</dcterms:created>
  <dcterms:modified xsi:type="dcterms:W3CDTF">2018-09-19T18:45:22Z</dcterms:modified>
</cp:coreProperties>
</file>